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FPC Documents\3. Finance\Annual Returns\2019-2020\"/>
    </mc:Choice>
  </mc:AlternateContent>
  <xr:revisionPtr revIDLastSave="0" documentId="13_ncr:1_{96663254-64AF-48C2-814E-7DD6D6AC93E2}" xr6:coauthVersionLast="45" xr6:coauthVersionMax="45" xr10:uidLastSave="{00000000-0000-0000-0000-000000000000}"/>
  <bookViews>
    <workbookView xWindow="-120" yWindow="-120" windowWidth="20730" windowHeight="11160" xr2:uid="{5863D5B7-B878-4014-B17D-B4F2CC932592}"/>
  </bookViews>
  <sheets>
    <sheet name="2019-20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F31" i="1" s="1"/>
  <c r="E25" i="1"/>
  <c r="D25" i="1"/>
  <c r="C25" i="1"/>
  <c r="F25" i="1" s="1"/>
  <c r="E24" i="1"/>
  <c r="D24" i="1"/>
  <c r="C24" i="1"/>
  <c r="F24" i="1" s="1"/>
  <c r="E23" i="1"/>
  <c r="D23" i="1"/>
  <c r="C23" i="1"/>
  <c r="F23" i="1" s="1"/>
  <c r="E22" i="1"/>
  <c r="D22" i="1"/>
  <c r="C22" i="1"/>
  <c r="F22" i="1" s="1"/>
  <c r="E21" i="1"/>
  <c r="D21" i="1"/>
  <c r="C21" i="1"/>
  <c r="F21" i="1" s="1"/>
  <c r="E20" i="1"/>
  <c r="D20" i="1"/>
  <c r="C20" i="1"/>
  <c r="F20" i="1" s="1"/>
  <c r="E19" i="1"/>
  <c r="D19" i="1"/>
  <c r="C19" i="1"/>
  <c r="F19" i="1" s="1"/>
  <c r="E18" i="1"/>
  <c r="D18" i="1"/>
  <c r="C18" i="1"/>
  <c r="F18" i="1" s="1"/>
  <c r="E17" i="1"/>
  <c r="D17" i="1"/>
  <c r="C17" i="1"/>
  <c r="F17" i="1" s="1"/>
  <c r="E16" i="1"/>
  <c r="D16" i="1"/>
  <c r="C16" i="1"/>
  <c r="F16" i="1" s="1"/>
  <c r="E15" i="1"/>
  <c r="D15" i="1"/>
  <c r="C15" i="1"/>
  <c r="F15" i="1" s="1"/>
  <c r="E14" i="1"/>
  <c r="D14" i="1"/>
  <c r="C14" i="1"/>
  <c r="F14" i="1" s="1"/>
  <c r="E13" i="1"/>
  <c r="D13" i="1"/>
  <c r="C13" i="1"/>
  <c r="F13" i="1" s="1"/>
  <c r="E12" i="1"/>
  <c r="D12" i="1"/>
  <c r="C12" i="1"/>
  <c r="F12" i="1" s="1"/>
  <c r="E11" i="1"/>
  <c r="D11" i="1"/>
  <c r="C11" i="1"/>
  <c r="F11" i="1" s="1"/>
  <c r="E10" i="1"/>
  <c r="D10" i="1"/>
  <c r="C10" i="1"/>
  <c r="F10" i="1" s="1"/>
  <c r="E9" i="1"/>
  <c r="D9" i="1"/>
  <c r="C9" i="1"/>
  <c r="F9" i="1" s="1"/>
  <c r="E8" i="1"/>
  <c r="D8" i="1"/>
  <c r="C8" i="1"/>
  <c r="F8" i="1" s="1"/>
  <c r="E7" i="1"/>
  <c r="D7" i="1"/>
  <c r="C7" i="1"/>
  <c r="F7" i="1" s="1"/>
  <c r="E6" i="1"/>
  <c r="D6" i="1"/>
  <c r="C6" i="1"/>
  <c r="F6" i="1" s="1"/>
  <c r="E5" i="1"/>
  <c r="E26" i="1" s="1"/>
  <c r="D5" i="1"/>
  <c r="D26" i="1" s="1"/>
  <c r="C5" i="1"/>
  <c r="C26" i="1" s="1"/>
  <c r="F5" i="1" l="1"/>
  <c r="F26" i="1" s="1"/>
  <c r="F27" i="1" s="1"/>
</calcChain>
</file>

<file path=xl/sharedStrings.xml><?xml version="1.0" encoding="utf-8"?>
<sst xmlns="http://schemas.openxmlformats.org/spreadsheetml/2006/main" count="46" uniqueCount="43">
  <si>
    <t>Healeyfield Parish Council Accounts</t>
  </si>
  <si>
    <t>Budget Heading</t>
  </si>
  <si>
    <t>Account</t>
  </si>
  <si>
    <t>Opening Balance</t>
    <phoneticPr fontId="0" type="noConversion"/>
  </si>
  <si>
    <t>Income</t>
    <phoneticPr fontId="0" type="noConversion"/>
  </si>
  <si>
    <t>Expenditure</t>
    <phoneticPr fontId="0" type="noConversion"/>
  </si>
  <si>
    <t>Closing Balance</t>
    <phoneticPr fontId="0" type="noConversion"/>
  </si>
  <si>
    <t>General Funds</t>
  </si>
  <si>
    <t>Administration</t>
  </si>
  <si>
    <t>General Admin</t>
  </si>
  <si>
    <t>Internal Audit</t>
  </si>
  <si>
    <t xml:space="preserve">Audit </t>
  </si>
  <si>
    <t>Insurance</t>
  </si>
  <si>
    <t>Meetings</t>
  </si>
  <si>
    <t>Subscriptions</t>
  </si>
  <si>
    <t>County Durham Assoc of Local Councils</t>
  </si>
  <si>
    <t>Society of Local Clerks</t>
  </si>
  <si>
    <t>Chair</t>
  </si>
  <si>
    <t>Salaries</t>
  </si>
  <si>
    <t>Contingencies</t>
  </si>
  <si>
    <t>Unbudgeted Projects</t>
  </si>
  <si>
    <t>Village Projects</t>
  </si>
  <si>
    <t>Councillor Training</t>
  </si>
  <si>
    <t>Highways Act 1980</t>
  </si>
  <si>
    <t>Grass Cutting</t>
  </si>
  <si>
    <t>Flower Tubs</t>
  </si>
  <si>
    <t>Parish Seats Upkeep &amp; Repairs</t>
  </si>
  <si>
    <t>Section 144 Local Gov Act 1972</t>
  </si>
  <si>
    <t>Christmas Tree &amp; Upkeep</t>
  </si>
  <si>
    <t>Section 137 Local Gov Act 1972</t>
  </si>
  <si>
    <t>British Legion</t>
  </si>
  <si>
    <t>Local Gov Misc Prov Act 1935</t>
  </si>
  <si>
    <t>Donations</t>
  </si>
  <si>
    <t>Newsletter</t>
  </si>
  <si>
    <t>Castleside School</t>
  </si>
  <si>
    <t>Totals</t>
    <phoneticPr fontId="0" type="noConversion"/>
  </si>
  <si>
    <t xml:space="preserve">Closing Bank Balance </t>
  </si>
  <si>
    <t>Lloyds Bank Treasurers Account Statement 31 March 2020</t>
  </si>
  <si>
    <t>Deduct cheques/transfers to be presented</t>
  </si>
  <si>
    <t>Total Lloyds Bank Balance March 2020</t>
  </si>
  <si>
    <t>Accounts prepared by Jonathan Coates …………………………………………..   March 2020</t>
  </si>
  <si>
    <t>I certify these accounts are correct as per the vouchers and information supplied to me.</t>
    <phoneticPr fontId="0" type="noConversion"/>
  </si>
  <si>
    <t xml:space="preserve"> Chair  …………………………………………………………….  Date 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</si>
</sst>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/>
    <xf numFmtId="44" fontId="5" fillId="0" borderId="9" xfId="1" applyFont="1" applyBorder="1" applyAlignment="1"/>
    <xf numFmtId="0" fontId="5" fillId="0" borderId="10" xfId="0" applyFont="1" applyBorder="1" applyAlignment="1">
      <alignment vertical="center"/>
    </xf>
    <xf numFmtId="0" fontId="6" fillId="0" borderId="9" xfId="0" applyFont="1" applyBorder="1"/>
    <xf numFmtId="44" fontId="6" fillId="0" borderId="9" xfId="1" applyFont="1" applyBorder="1" applyAlignment="1"/>
    <xf numFmtId="0" fontId="6" fillId="0" borderId="10" xfId="0" applyFont="1" applyBorder="1"/>
    <xf numFmtId="44" fontId="5" fillId="0" borderId="10" xfId="1" applyFont="1" applyBorder="1" applyAlignment="1"/>
    <xf numFmtId="44" fontId="6" fillId="0" borderId="10" xfId="1" applyFont="1" applyBorder="1" applyAlignment="1"/>
    <xf numFmtId="0" fontId="6" fillId="0" borderId="1" xfId="0" applyFont="1" applyBorder="1"/>
    <xf numFmtId="0" fontId="6" fillId="0" borderId="2" xfId="0" applyFont="1" applyBorder="1"/>
    <xf numFmtId="44" fontId="5" fillId="0" borderId="2" xfId="1" applyFont="1" applyBorder="1" applyAlignment="1"/>
    <xf numFmtId="44" fontId="6" fillId="0" borderId="3" xfId="1" applyFont="1" applyBorder="1" applyAlignment="1"/>
    <xf numFmtId="0" fontId="5" fillId="0" borderId="7" xfId="0" applyFont="1" applyBorder="1"/>
    <xf numFmtId="0" fontId="5" fillId="0" borderId="0" xfId="0" applyFont="1"/>
    <xf numFmtId="44" fontId="5" fillId="0" borderId="0" xfId="1" applyFont="1" applyBorder="1" applyAlignment="1"/>
    <xf numFmtId="44" fontId="5" fillId="0" borderId="8" xfId="1" applyFont="1" applyBorder="1" applyAlignment="1"/>
    <xf numFmtId="0" fontId="6" fillId="0" borderId="13" xfId="0" applyFont="1" applyBorder="1"/>
    <xf numFmtId="0" fontId="6" fillId="0" borderId="14" xfId="0" applyFont="1" applyBorder="1"/>
    <xf numFmtId="44" fontId="6" fillId="0" borderId="14" xfId="1" applyFont="1" applyBorder="1" applyAlignment="1"/>
    <xf numFmtId="44" fontId="6" fillId="0" borderId="15" xfId="1" applyFont="1" applyBorder="1" applyAlignment="1"/>
    <xf numFmtId="0" fontId="5" fillId="2" borderId="13" xfId="0" applyFont="1" applyFill="1" applyBorder="1"/>
    <xf numFmtId="0" fontId="5" fillId="2" borderId="14" xfId="0" applyFont="1" applyFill="1" applyBorder="1"/>
    <xf numFmtId="44" fontId="5" fillId="2" borderId="14" xfId="1" applyFont="1" applyFill="1" applyBorder="1" applyAlignment="1"/>
    <xf numFmtId="0" fontId="5" fillId="2" borderId="16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6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HFPC%20Documents/3.%20Finance/1.%20Monthly%20Finance%20Reports/2019-20/HPC%20Finance%202019-20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 - Apr 2019"/>
      <sheetName val="Apr 2019"/>
      <sheetName val="Rec - May 2019"/>
      <sheetName val="May 2019"/>
      <sheetName val="Rec - Jun 2019"/>
      <sheetName val="Jun 2019"/>
      <sheetName val="July 2019"/>
      <sheetName val="Aug 2019"/>
      <sheetName val="Sep 2019"/>
      <sheetName val="Rec - Oct 2019"/>
      <sheetName val="Oct 2019"/>
      <sheetName val="November Rec"/>
      <sheetName val="Nov 2019"/>
      <sheetName val="Dec 2019"/>
      <sheetName val="January 2020"/>
      <sheetName val="February 2020"/>
      <sheetName val="Voucher"/>
      <sheetName val="Cash Book"/>
      <sheetName val="Master Reconciliation"/>
      <sheetName val="March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D11">
            <v>819.81000000000131</v>
          </cell>
          <cell r="E11">
            <v>500</v>
          </cell>
          <cell r="F11">
            <v>40</v>
          </cell>
          <cell r="G11">
            <v>0</v>
          </cell>
          <cell r="H11">
            <v>624</v>
          </cell>
          <cell r="I11">
            <v>200</v>
          </cell>
          <cell r="J11">
            <v>225</v>
          </cell>
          <cell r="K11">
            <v>78</v>
          </cell>
          <cell r="L11">
            <v>50</v>
          </cell>
          <cell r="M11">
            <v>3621</v>
          </cell>
          <cell r="N11">
            <v>600</v>
          </cell>
          <cell r="O11">
            <v>9500</v>
          </cell>
          <cell r="P11">
            <v>300</v>
          </cell>
          <cell r="Q11">
            <v>1000</v>
          </cell>
          <cell r="R11">
            <v>1000</v>
          </cell>
          <cell r="S11">
            <v>1000</v>
          </cell>
          <cell r="T11">
            <v>60</v>
          </cell>
          <cell r="U11">
            <v>25</v>
          </cell>
          <cell r="V11">
            <v>250</v>
          </cell>
          <cell r="W11">
            <v>800</v>
          </cell>
          <cell r="X11">
            <v>0</v>
          </cell>
        </row>
        <row r="100">
          <cell r="D100">
            <v>18123.169999999998</v>
          </cell>
        </row>
        <row r="101">
          <cell r="D101">
            <v>-30</v>
          </cell>
          <cell r="E101">
            <v>-513.76</v>
          </cell>
          <cell r="F101">
            <v>0</v>
          </cell>
          <cell r="G101">
            <v>0</v>
          </cell>
          <cell r="H101">
            <v>-608.46</v>
          </cell>
          <cell r="I101">
            <v>-547.9</v>
          </cell>
          <cell r="J101">
            <v>-228.7</v>
          </cell>
          <cell r="K101">
            <v>0</v>
          </cell>
          <cell r="L101">
            <v>0</v>
          </cell>
          <cell r="M101">
            <v>-5311.5999999999995</v>
          </cell>
          <cell r="N101">
            <v>0</v>
          </cell>
          <cell r="O101">
            <v>-7588.78</v>
          </cell>
          <cell r="P101">
            <v>0</v>
          </cell>
          <cell r="Q101">
            <v>-1128</v>
          </cell>
          <cell r="R101">
            <v>-739.8</v>
          </cell>
          <cell r="S101">
            <v>0</v>
          </cell>
          <cell r="T101">
            <v>0</v>
          </cell>
          <cell r="U101">
            <v>-25</v>
          </cell>
          <cell r="V101">
            <v>-110</v>
          </cell>
          <cell r="W101">
            <v>-750</v>
          </cell>
          <cell r="X101">
            <v>0</v>
          </cell>
        </row>
      </sheetData>
      <sheetData sheetId="18"/>
      <sheetData sheetId="19">
        <row r="15">
          <cell r="I15">
            <v>-1100.4099999999999</v>
          </cell>
        </row>
        <row r="22">
          <cell r="G22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216DD-D080-43E5-BF17-3FC30F50BB6C}">
  <sheetPr>
    <pageSetUpPr fitToPage="1"/>
  </sheetPr>
  <dimension ref="A1:F42"/>
  <sheetViews>
    <sheetView tabSelected="1" workbookViewId="0">
      <selection activeCell="J4" sqref="J4"/>
    </sheetView>
  </sheetViews>
  <sheetFormatPr defaultColWidth="9.140625" defaultRowHeight="15" x14ac:dyDescent="0.25"/>
  <cols>
    <col min="1" max="1" width="28.42578125" customWidth="1"/>
    <col min="2" max="2" width="40.85546875" customWidth="1"/>
    <col min="3" max="6" width="14.7109375" customWidth="1"/>
  </cols>
  <sheetData>
    <row r="1" spans="1:6" ht="16.5" thickBot="1" x14ac:dyDescent="0.3">
      <c r="A1" s="42" t="s">
        <v>0</v>
      </c>
      <c r="B1" s="43"/>
      <c r="C1" s="43"/>
      <c r="D1" s="43"/>
      <c r="E1" s="43"/>
      <c r="F1" s="44"/>
    </row>
    <row r="2" spans="1:6" ht="16.5" thickBot="1" x14ac:dyDescent="0.3">
      <c r="A2" s="1">
        <v>43921</v>
      </c>
      <c r="B2" s="2"/>
      <c r="C2" s="2"/>
      <c r="D2" s="2"/>
      <c r="E2" s="2"/>
      <c r="F2" s="3"/>
    </row>
    <row r="3" spans="1:6" x14ac:dyDescent="0.25">
      <c r="A3" s="4"/>
      <c r="B3" s="5"/>
      <c r="C3" s="5"/>
      <c r="D3" s="5"/>
      <c r="E3" s="5"/>
      <c r="F3" s="6"/>
    </row>
    <row r="4" spans="1:6" s="8" customFormat="1" ht="47.25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x14ac:dyDescent="0.25">
      <c r="A5" s="9" t="s">
        <v>7</v>
      </c>
      <c r="B5" s="9" t="s">
        <v>7</v>
      </c>
      <c r="C5" s="10">
        <f>'[1]Cash Book'!D11</f>
        <v>819.81000000000131</v>
      </c>
      <c r="D5" s="10">
        <f>'[1]Cash Book'!D100</f>
        <v>18123.169999999998</v>
      </c>
      <c r="E5" s="10">
        <f>'[1]Cash Book'!D101</f>
        <v>-30</v>
      </c>
      <c r="F5" s="10">
        <f>SUM(C5:E5)</f>
        <v>18912.98</v>
      </c>
    </row>
    <row r="6" spans="1:6" x14ac:dyDescent="0.25">
      <c r="A6" s="11" t="s">
        <v>8</v>
      </c>
      <c r="B6" s="9" t="s">
        <v>9</v>
      </c>
      <c r="C6" s="10">
        <f>'[1]Cash Book'!E11</f>
        <v>500</v>
      </c>
      <c r="D6" s="10">
        <f>'[1]Cash Book'!E100</f>
        <v>0</v>
      </c>
      <c r="E6" s="10">
        <f>'[1]Cash Book'!E101</f>
        <v>-513.76</v>
      </c>
      <c r="F6" s="10">
        <f t="shared" ref="F6:F25" si="0">SUM(C6:E6)</f>
        <v>-13.759999999999991</v>
      </c>
    </row>
    <row r="7" spans="1:6" x14ac:dyDescent="0.25">
      <c r="A7" s="40"/>
      <c r="B7" s="9" t="s">
        <v>10</v>
      </c>
      <c r="C7" s="10">
        <f>'[1]Cash Book'!F11</f>
        <v>40</v>
      </c>
      <c r="D7" s="10">
        <f>'[1]Cash Book'!F100</f>
        <v>0</v>
      </c>
      <c r="E7" s="10">
        <f>'[1]Cash Book'!F101</f>
        <v>0</v>
      </c>
      <c r="F7" s="10">
        <f t="shared" si="0"/>
        <v>40</v>
      </c>
    </row>
    <row r="8" spans="1:6" x14ac:dyDescent="0.25">
      <c r="A8" s="40"/>
      <c r="B8" s="9" t="s">
        <v>11</v>
      </c>
      <c r="C8" s="10">
        <f>'[1]Cash Book'!G11</f>
        <v>0</v>
      </c>
      <c r="D8" s="10">
        <f>'[1]Cash Book'!G100</f>
        <v>0</v>
      </c>
      <c r="E8" s="10">
        <f>'[1]Cash Book'!G101</f>
        <v>0</v>
      </c>
      <c r="F8" s="10">
        <f t="shared" si="0"/>
        <v>0</v>
      </c>
    </row>
    <row r="9" spans="1:6" x14ac:dyDescent="0.25">
      <c r="A9" s="40"/>
      <c r="B9" s="9" t="s">
        <v>12</v>
      </c>
      <c r="C9" s="10">
        <f>'[1]Cash Book'!H11</f>
        <v>624</v>
      </c>
      <c r="D9" s="10">
        <f>'[1]Cash Book'!H100</f>
        <v>0</v>
      </c>
      <c r="E9" s="10">
        <f>'[1]Cash Book'!H101</f>
        <v>-608.46</v>
      </c>
      <c r="F9" s="10">
        <f t="shared" si="0"/>
        <v>15.539999999999964</v>
      </c>
    </row>
    <row r="10" spans="1:6" x14ac:dyDescent="0.25">
      <c r="A10" s="41"/>
      <c r="B10" s="9" t="s">
        <v>13</v>
      </c>
      <c r="C10" s="10">
        <f>'[1]Cash Book'!I11</f>
        <v>200</v>
      </c>
      <c r="D10" s="10">
        <f>'[1]Cash Book'!I100</f>
        <v>0</v>
      </c>
      <c r="E10" s="10">
        <f>'[1]Cash Book'!I101</f>
        <v>-547.9</v>
      </c>
      <c r="F10" s="10">
        <f t="shared" si="0"/>
        <v>-347.9</v>
      </c>
    </row>
    <row r="11" spans="1:6" x14ac:dyDescent="0.25">
      <c r="A11" s="11" t="s">
        <v>14</v>
      </c>
      <c r="B11" s="9" t="s">
        <v>15</v>
      </c>
      <c r="C11" s="10">
        <f>'[1]Cash Book'!J11</f>
        <v>225</v>
      </c>
      <c r="D11" s="10">
        <f>'[1]Cash Book'!J100</f>
        <v>0</v>
      </c>
      <c r="E11" s="10">
        <f>'[1]Cash Book'!J101</f>
        <v>-228.7</v>
      </c>
      <c r="F11" s="10">
        <f t="shared" si="0"/>
        <v>-3.6999999999999886</v>
      </c>
    </row>
    <row r="12" spans="1:6" x14ac:dyDescent="0.25">
      <c r="A12" s="41"/>
      <c r="B12" s="9" t="s">
        <v>16</v>
      </c>
      <c r="C12" s="10">
        <f>'[1]Cash Book'!K11</f>
        <v>78</v>
      </c>
      <c r="D12" s="10">
        <f>'[1]Cash Book'!K100</f>
        <v>0</v>
      </c>
      <c r="E12" s="10">
        <f>'[1]Cash Book'!K101</f>
        <v>0</v>
      </c>
      <c r="F12" s="10">
        <f t="shared" si="0"/>
        <v>78</v>
      </c>
    </row>
    <row r="13" spans="1:6" x14ac:dyDescent="0.25">
      <c r="A13" s="9" t="s">
        <v>17</v>
      </c>
      <c r="B13" s="9" t="s">
        <v>17</v>
      </c>
      <c r="C13" s="10">
        <f>'[1]Cash Book'!L11</f>
        <v>50</v>
      </c>
      <c r="D13" s="10">
        <f>'[1]Cash Book'!L100</f>
        <v>0</v>
      </c>
      <c r="E13" s="10">
        <f>'[1]Cash Book'!L101</f>
        <v>0</v>
      </c>
      <c r="F13" s="10">
        <f t="shared" si="0"/>
        <v>50</v>
      </c>
    </row>
    <row r="14" spans="1:6" x14ac:dyDescent="0.25">
      <c r="A14" s="9" t="s">
        <v>18</v>
      </c>
      <c r="B14" s="9" t="s">
        <v>18</v>
      </c>
      <c r="C14" s="10">
        <f>'[1]Cash Book'!M11</f>
        <v>3621</v>
      </c>
      <c r="D14" s="10">
        <f>'[1]Cash Book'!M100</f>
        <v>0</v>
      </c>
      <c r="E14" s="10">
        <f>'[1]Cash Book'!M101</f>
        <v>-5311.5999999999995</v>
      </c>
      <c r="F14" s="10">
        <f t="shared" si="0"/>
        <v>-1690.5999999999995</v>
      </c>
    </row>
    <row r="15" spans="1:6" x14ac:dyDescent="0.25">
      <c r="A15" s="11" t="s">
        <v>19</v>
      </c>
      <c r="B15" s="9" t="s">
        <v>20</v>
      </c>
      <c r="C15" s="10">
        <f>'[1]Cash Book'!N11</f>
        <v>600</v>
      </c>
      <c r="D15" s="10">
        <f>'[1]Cash Book'!N100</f>
        <v>0</v>
      </c>
      <c r="E15" s="10">
        <f>'[1]Cash Book'!N101</f>
        <v>0</v>
      </c>
      <c r="F15" s="10">
        <f t="shared" si="0"/>
        <v>600</v>
      </c>
    </row>
    <row r="16" spans="1:6" x14ac:dyDescent="0.25">
      <c r="A16" s="40"/>
      <c r="B16" s="9" t="s">
        <v>21</v>
      </c>
      <c r="C16" s="10">
        <f>'[1]Cash Book'!O11</f>
        <v>9500</v>
      </c>
      <c r="D16" s="10">
        <f>'[1]Cash Book'!O100</f>
        <v>0</v>
      </c>
      <c r="E16" s="10">
        <f>'[1]Cash Book'!O101</f>
        <v>-7588.78</v>
      </c>
      <c r="F16" s="10">
        <f t="shared" si="0"/>
        <v>1911.2200000000003</v>
      </c>
    </row>
    <row r="17" spans="1:6" x14ac:dyDescent="0.25">
      <c r="A17" s="41"/>
      <c r="B17" s="9" t="s">
        <v>22</v>
      </c>
      <c r="C17" s="10">
        <f>'[1]Cash Book'!P11</f>
        <v>300</v>
      </c>
      <c r="D17" s="10">
        <f>'[1]Cash Book'!P100</f>
        <v>0</v>
      </c>
      <c r="E17" s="10">
        <f>'[1]Cash Book'!P101</f>
        <v>0</v>
      </c>
      <c r="F17" s="10">
        <f t="shared" si="0"/>
        <v>300</v>
      </c>
    </row>
    <row r="18" spans="1:6" x14ac:dyDescent="0.25">
      <c r="A18" s="11" t="s">
        <v>23</v>
      </c>
      <c r="B18" s="9" t="s">
        <v>24</v>
      </c>
      <c r="C18" s="10">
        <f>'[1]Cash Book'!Q11</f>
        <v>1000</v>
      </c>
      <c r="D18" s="10">
        <f>'[1]Cash Book'!Q100</f>
        <v>0</v>
      </c>
      <c r="E18" s="10">
        <f>'[1]Cash Book'!Q101</f>
        <v>-1128</v>
      </c>
      <c r="F18" s="10">
        <f t="shared" si="0"/>
        <v>-128</v>
      </c>
    </row>
    <row r="19" spans="1:6" x14ac:dyDescent="0.25">
      <c r="A19" s="40"/>
      <c r="B19" s="9" t="s">
        <v>25</v>
      </c>
      <c r="C19" s="10">
        <f>'[1]Cash Book'!R11</f>
        <v>1000</v>
      </c>
      <c r="D19" s="10">
        <f>'[1]Cash Book'!R100</f>
        <v>0</v>
      </c>
      <c r="E19" s="10">
        <f>'[1]Cash Book'!R101</f>
        <v>-739.8</v>
      </c>
      <c r="F19" s="10">
        <f t="shared" si="0"/>
        <v>260.20000000000005</v>
      </c>
    </row>
    <row r="20" spans="1:6" x14ac:dyDescent="0.25">
      <c r="A20" s="41"/>
      <c r="B20" s="9" t="s">
        <v>26</v>
      </c>
      <c r="C20" s="10">
        <f>'[1]Cash Book'!S11</f>
        <v>1000</v>
      </c>
      <c r="D20" s="10">
        <f>'[1]Cash Book'!S100</f>
        <v>0</v>
      </c>
      <c r="E20" s="10">
        <f>'[1]Cash Book'!S101</f>
        <v>0</v>
      </c>
      <c r="F20" s="10">
        <f t="shared" si="0"/>
        <v>1000</v>
      </c>
    </row>
    <row r="21" spans="1:6" x14ac:dyDescent="0.25">
      <c r="A21" s="9" t="s">
        <v>27</v>
      </c>
      <c r="B21" s="9" t="s">
        <v>28</v>
      </c>
      <c r="C21" s="10">
        <f>'[1]Cash Book'!T11</f>
        <v>60</v>
      </c>
      <c r="D21" s="10">
        <f>'[1]Cash Book'!T100</f>
        <v>0</v>
      </c>
      <c r="E21" s="10">
        <f>'[1]Cash Book'!T101</f>
        <v>0</v>
      </c>
      <c r="F21" s="10">
        <f t="shared" si="0"/>
        <v>60</v>
      </c>
    </row>
    <row r="22" spans="1:6" x14ac:dyDescent="0.25">
      <c r="A22" s="9" t="s">
        <v>29</v>
      </c>
      <c r="B22" s="9" t="s">
        <v>30</v>
      </c>
      <c r="C22" s="10">
        <f>'[1]Cash Book'!U11</f>
        <v>25</v>
      </c>
      <c r="D22" s="10">
        <f>'[1]Cash Book'!U100</f>
        <v>0</v>
      </c>
      <c r="E22" s="10">
        <f>'[1]Cash Book'!U101</f>
        <v>-25</v>
      </c>
      <c r="F22" s="10">
        <f t="shared" si="0"/>
        <v>0</v>
      </c>
    </row>
    <row r="23" spans="1:6" x14ac:dyDescent="0.25">
      <c r="A23" s="11" t="s">
        <v>31</v>
      </c>
      <c r="B23" s="9" t="s">
        <v>32</v>
      </c>
      <c r="C23" s="10">
        <f>'[1]Cash Book'!V11</f>
        <v>250</v>
      </c>
      <c r="D23" s="10">
        <f>'[1]Cash Book'!V100</f>
        <v>0</v>
      </c>
      <c r="E23" s="10">
        <f>'[1]Cash Book'!V101</f>
        <v>-110</v>
      </c>
      <c r="F23" s="10">
        <f t="shared" si="0"/>
        <v>140</v>
      </c>
    </row>
    <row r="24" spans="1:6" x14ac:dyDescent="0.25">
      <c r="A24" s="40"/>
      <c r="B24" s="9" t="s">
        <v>33</v>
      </c>
      <c r="C24" s="10">
        <f>'[1]Cash Book'!W11</f>
        <v>800</v>
      </c>
      <c r="D24" s="10">
        <f>'[1]Cash Book'!W100</f>
        <v>0</v>
      </c>
      <c r="E24" s="10">
        <f>'[1]Cash Book'!W101</f>
        <v>-750</v>
      </c>
      <c r="F24" s="10">
        <f t="shared" si="0"/>
        <v>50</v>
      </c>
    </row>
    <row r="25" spans="1:6" x14ac:dyDescent="0.25">
      <c r="A25" s="41"/>
      <c r="B25" s="9" t="s">
        <v>34</v>
      </c>
      <c r="C25" s="10">
        <f>'[1]Cash Book'!X11</f>
        <v>0</v>
      </c>
      <c r="D25" s="10">
        <f>'[1]Cash Book'!X100</f>
        <v>0</v>
      </c>
      <c r="E25" s="10">
        <f>'[1]Cash Book'!X101</f>
        <v>0</v>
      </c>
      <c r="F25" s="10">
        <f t="shared" si="0"/>
        <v>0</v>
      </c>
    </row>
    <row r="26" spans="1:6" x14ac:dyDescent="0.25">
      <c r="A26" s="12" t="s">
        <v>35</v>
      </c>
      <c r="B26" s="12"/>
      <c r="C26" s="13">
        <f>SUM(C5:C25)</f>
        <v>20692.810000000001</v>
      </c>
      <c r="D26" s="13">
        <f t="shared" ref="D26:F26" si="1">SUM(D5:D25)</f>
        <v>18123.169999999998</v>
      </c>
      <c r="E26" s="13">
        <f t="shared" si="1"/>
        <v>-17582</v>
      </c>
      <c r="F26" s="13">
        <f t="shared" si="1"/>
        <v>21233.980000000003</v>
      </c>
    </row>
    <row r="27" spans="1:6" ht="15.75" thickBot="1" x14ac:dyDescent="0.3">
      <c r="A27" s="14" t="s">
        <v>36</v>
      </c>
      <c r="B27" s="14"/>
      <c r="C27" s="15"/>
      <c r="D27" s="15"/>
      <c r="E27" s="15"/>
      <c r="F27" s="16">
        <f>SUM(F26:F26)</f>
        <v>21233.980000000003</v>
      </c>
    </row>
    <row r="28" spans="1:6" x14ac:dyDescent="0.25">
      <c r="A28" s="17"/>
      <c r="B28" s="18"/>
      <c r="C28" s="19"/>
      <c r="D28" s="19"/>
      <c r="E28" s="19"/>
      <c r="F28" s="20"/>
    </row>
    <row r="29" spans="1:6" x14ac:dyDescent="0.25">
      <c r="A29" s="21" t="s">
        <v>37</v>
      </c>
      <c r="B29" s="22"/>
      <c r="C29" s="23"/>
      <c r="D29" s="23"/>
      <c r="E29" s="23">
        <v>22359.39</v>
      </c>
      <c r="F29" s="24"/>
    </row>
    <row r="30" spans="1:6" x14ac:dyDescent="0.25">
      <c r="A30" s="21" t="s">
        <v>38</v>
      </c>
      <c r="B30" s="22"/>
      <c r="C30" s="23"/>
      <c r="D30" s="23"/>
      <c r="E30" s="23">
        <f>-'[1]March 2020'!G22+'[1]March 2020'!I15</f>
        <v>-1125.4099999999999</v>
      </c>
      <c r="F30" s="24"/>
    </row>
    <row r="31" spans="1:6" ht="15.75" thickBot="1" x14ac:dyDescent="0.3">
      <c r="A31" s="25" t="s">
        <v>39</v>
      </c>
      <c r="B31" s="26"/>
      <c r="C31" s="27"/>
      <c r="D31" s="27"/>
      <c r="E31" s="27"/>
      <c r="F31" s="28">
        <f>SUM(E29:E30)</f>
        <v>21233.98</v>
      </c>
    </row>
    <row r="32" spans="1:6" ht="15.75" thickBot="1" x14ac:dyDescent="0.3">
      <c r="A32" s="29"/>
      <c r="B32" s="30"/>
      <c r="C32" s="31"/>
      <c r="D32" s="31"/>
      <c r="E32" s="31"/>
      <c r="F32" s="32"/>
    </row>
    <row r="33" spans="1:6" ht="15.75" thickBot="1" x14ac:dyDescent="0.3">
      <c r="A33" s="22"/>
      <c r="B33" s="22"/>
      <c r="C33" s="22"/>
      <c r="D33" s="22"/>
      <c r="E33" s="22"/>
      <c r="F33" s="22"/>
    </row>
    <row r="34" spans="1:6" x14ac:dyDescent="0.25">
      <c r="A34" s="33"/>
      <c r="B34" s="34"/>
      <c r="C34" s="34"/>
      <c r="D34" s="34"/>
      <c r="E34" s="34"/>
      <c r="F34" s="35"/>
    </row>
    <row r="35" spans="1:6" x14ac:dyDescent="0.25">
      <c r="A35" s="21"/>
      <c r="B35" s="22"/>
      <c r="C35" s="22"/>
      <c r="D35" s="22"/>
      <c r="E35" s="22"/>
      <c r="F35" s="36"/>
    </row>
    <row r="36" spans="1:6" x14ac:dyDescent="0.25">
      <c r="A36" s="21" t="s">
        <v>40</v>
      </c>
      <c r="B36" s="22"/>
      <c r="C36" s="22"/>
      <c r="D36" s="22"/>
      <c r="E36" s="22"/>
      <c r="F36" s="36"/>
    </row>
    <row r="37" spans="1:6" x14ac:dyDescent="0.25">
      <c r="A37" s="21"/>
      <c r="B37" s="22"/>
      <c r="C37" s="22"/>
      <c r="D37" s="22"/>
      <c r="E37" s="22"/>
      <c r="F37" s="36"/>
    </row>
    <row r="38" spans="1:6" x14ac:dyDescent="0.25">
      <c r="A38" s="21" t="s">
        <v>41</v>
      </c>
      <c r="B38" s="22"/>
      <c r="C38" s="22"/>
      <c r="D38" s="22"/>
      <c r="E38" s="22"/>
      <c r="F38" s="36"/>
    </row>
    <row r="39" spans="1:6" x14ac:dyDescent="0.25">
      <c r="A39" s="21"/>
      <c r="B39" s="22"/>
      <c r="C39" s="22"/>
      <c r="D39" s="22"/>
      <c r="E39" s="22"/>
      <c r="F39" s="36"/>
    </row>
    <row r="40" spans="1:6" x14ac:dyDescent="0.25">
      <c r="A40" s="21"/>
      <c r="B40" s="22"/>
      <c r="C40" s="22"/>
      <c r="D40" s="22"/>
      <c r="E40" s="22"/>
      <c r="F40" s="36"/>
    </row>
    <row r="41" spans="1:6" x14ac:dyDescent="0.25">
      <c r="A41" s="21" t="s">
        <v>42</v>
      </c>
      <c r="B41" s="22"/>
      <c r="C41" s="22"/>
      <c r="D41" s="22"/>
      <c r="E41" s="22"/>
      <c r="F41" s="36"/>
    </row>
    <row r="42" spans="1:6" ht="15.75" thickBot="1" x14ac:dyDescent="0.3">
      <c r="A42" s="37"/>
      <c r="B42" s="38"/>
      <c r="C42" s="38"/>
      <c r="D42" s="38"/>
      <c r="E42" s="38"/>
      <c r="F42" s="39"/>
    </row>
  </sheetData>
  <mergeCells count="7">
    <mergeCell ref="A23:A25"/>
    <mergeCell ref="A1:F1"/>
    <mergeCell ref="A2:F2"/>
    <mergeCell ref="A6:A10"/>
    <mergeCell ref="A11:A12"/>
    <mergeCell ref="A15:A17"/>
    <mergeCell ref="A18:A20"/>
  </mergeCells>
  <conditionalFormatting sqref="D24:E24 C26:F31">
    <cfRule type="cellIs" dxfId="5" priority="1" stopIfTrue="1" operator="lessThan">
      <formula>0</formula>
    </cfRule>
  </conditionalFormatting>
  <conditionalFormatting sqref="C32:E32 C5:F5 D16:E23 D25:E25 D6:E14 F6:F25 C6:C25">
    <cfRule type="cellIs" dxfId="3" priority="3" stopIfTrue="1" operator="lessThan">
      <formula>0</formula>
    </cfRule>
  </conditionalFormatting>
  <conditionalFormatting sqref="D15:E15">
    <cfRule type="cellIs" dxfId="1" priority="2" stopIfTrue="1" operator="lessThan">
      <formula>0</formula>
    </cfRule>
  </conditionalFormatting>
  <pageMargins left="0.25" right="0.25" top="0.75" bottom="0.75" header="0.3" footer="0.3"/>
  <pageSetup paperSize="9"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2020-04-21T18:41:35Z</cp:lastPrinted>
  <dcterms:created xsi:type="dcterms:W3CDTF">2020-04-21T18:38:54Z</dcterms:created>
  <dcterms:modified xsi:type="dcterms:W3CDTF">2020-04-21T18:45:02Z</dcterms:modified>
</cp:coreProperties>
</file>